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G:\.shortcut-targets-by-id\1cyEIHzetuqJSB9vLE2FBispAcd3K3SwW\Benchmarks overkoepelend\9. Begroting\"/>
    </mc:Choice>
  </mc:AlternateContent>
  <xr:revisionPtr revIDLastSave="0" documentId="13_ncr:1_{BC21C70C-FCD8-49E5-9725-13D5142E6693}" xr6:coauthVersionLast="47" xr6:coauthVersionMax="47" xr10:uidLastSave="{00000000-0000-0000-0000-000000000000}"/>
  <bookViews>
    <workbookView xWindow="-120" yWindow="-120" windowWidth="29040" windowHeight="15720" firstSheet="1" activeTab="1" xr2:uid="{5B8FE4E3-1B31-4FD9-946A-01171AD25963}"/>
  </bookViews>
  <sheets>
    <sheet name="Prijzen" sheetId="1" state="hidden" r:id="rId1"/>
    <sheet name="Berekening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1" i="1" l="1"/>
  <c r="H19" i="1"/>
  <c r="H17" i="1"/>
  <c r="H16" i="1"/>
  <c r="B25" i="2"/>
  <c r="B24" i="2"/>
  <c r="B20" i="2"/>
  <c r="B15" i="2"/>
  <c r="I17" i="1"/>
  <c r="B10" i="2"/>
  <c r="B19" i="2" l="1"/>
  <c r="I16" i="1"/>
  <c r="I21" i="1"/>
  <c r="B21" i="2"/>
  <c r="B14" i="2"/>
  <c r="B16" i="2" s="1"/>
  <c r="B11" i="2"/>
  <c r="B26" i="2"/>
  <c r="I19" i="1"/>
</calcChain>
</file>

<file path=xl/sharedStrings.xml><?xml version="1.0" encoding="utf-8"?>
<sst xmlns="http://schemas.openxmlformats.org/spreadsheetml/2006/main" count="58" uniqueCount="31">
  <si>
    <t>Benchmark Werk &amp; inkomen</t>
  </si>
  <si>
    <t>Gemeenten</t>
  </si>
  <si>
    <t>Samenwerkingsverband (2 gem)</t>
  </si>
  <si>
    <t>Samenwerkingsverband (&gt;2 gem)</t>
  </si>
  <si>
    <t>Basis module</t>
  </si>
  <si>
    <t>Inwonersbijdrage</t>
  </si>
  <si>
    <t>Basis + Verdiepende module</t>
  </si>
  <si>
    <t>Benchmark Armoede &amp; Schulden</t>
  </si>
  <si>
    <t>Benchmark Statushouders</t>
  </si>
  <si>
    <t>Indexering</t>
  </si>
  <si>
    <t>Voorbeeldberekening voor een gemiddelde gemeente (50.000 inwoners)</t>
  </si>
  <si>
    <t>Basis + verdiende module</t>
  </si>
  <si>
    <t>Gemeente:</t>
  </si>
  <si>
    <t>Vast bedrag</t>
  </si>
  <si>
    <t>Inwoners</t>
  </si>
  <si>
    <t>Totaal</t>
  </si>
  <si>
    <t>Pijzen 2023</t>
  </si>
  <si>
    <t>Prijzen 2024</t>
  </si>
  <si>
    <t>Vul hier de gemeente of samenwerkingsverband in</t>
  </si>
  <si>
    <t>Benchmark Werk &amp; Inkomen</t>
  </si>
  <si>
    <t>In geval van een samenwerking, vul hier het aantal aangesloten gemeenten in</t>
  </si>
  <si>
    <t>Benchmark Statushouders &amp; Inburgering</t>
  </si>
  <si>
    <t>Aantal inwoners:</t>
  </si>
  <si>
    <t>Aantal gemeenten:</t>
  </si>
  <si>
    <t>Basismodule</t>
  </si>
  <si>
    <t>Inwoneraantal van de gemeente invullen *</t>
  </si>
  <si>
    <t>Naam gemeente</t>
  </si>
  <si>
    <t>Alle genoemde bedragen zijn per kalenderjaar, exclusief 21% btw en onder voorbehoud van wijzigingen.</t>
  </si>
  <si>
    <t>* Voor het aantal inwoners gaan we uit van CBS-gegevens van 1 januari 2024. Inwoneraantallen van een samenwerkingsverband baseren we op het totale aantal inwoners in het verzorgingsgebied van het samenwerkingsverband.</t>
  </si>
  <si>
    <t>Prijzen benchmarks 2025</t>
  </si>
  <si>
    <t>Prijsberekening Benchmarks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</si>
</sst>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 &quot;€&quot;\ * #,##0.00_ ;_ &quot;€&quot;\ * \-#,##0.00_ ;_ &quot;€&quot;\ * &quot;-&quot;??_ ;_ @_ "/>
    <numFmt numFmtId="164" formatCode="_ &quot;€&quot;\ * #,##0.0000_ ;_ &quot;€&quot;\ * \-#,##0.0000_ ;_ &quot;€&quot;\ * &quot;-&quot;??_ ;_ @_ "/>
    <numFmt numFmtId="165" formatCode="0.0%"/>
    <numFmt numFmtId="166" formatCode="_ &quot;€&quot;\ * #,##0_ ;_ &quot;€&quot;\ * \-#,##0_ ;_ &quot;€&quot;\ * &quot;-&quot;????_ ;_ @_ "/>
    <numFmt numFmtId="167" formatCode="#,##0_ ;\-#,##0\ 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3"/>
      <color theme="5" tint="-0.499984740745262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sz val="10"/>
      <color rgb="FF1D1D1B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0.59999389629810485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ck">
        <color theme="4" tint="0.59996337778862885"/>
      </left>
      <right/>
      <top/>
      <bottom style="thick">
        <color theme="4" tint="0.59996337778862885"/>
      </bottom>
      <diagonal/>
    </border>
    <border>
      <left style="thick">
        <color theme="4" tint="0.59996337778862885"/>
      </left>
      <right/>
      <top/>
      <bottom/>
      <diagonal/>
    </border>
    <border>
      <left style="thick">
        <color theme="4" tint="0.59996337778862885"/>
      </left>
      <right/>
      <top style="thick">
        <color theme="4" tint="0.59996337778862885"/>
      </top>
      <bottom style="thick">
        <color theme="5" tint="-0.24994659260841701"/>
      </bottom>
      <diagonal/>
    </border>
    <border>
      <left style="thick">
        <color theme="4" tint="0.59996337778862885"/>
      </left>
      <right/>
      <top/>
      <bottom style="medium">
        <color theme="4" tint="0.39997558519241921"/>
      </bottom>
      <diagonal/>
    </border>
    <border>
      <left style="thick">
        <color theme="4" tint="-0.24994659260841701"/>
      </left>
      <right style="thick">
        <color theme="4" tint="-0.24994659260841701"/>
      </right>
      <top style="thick">
        <color theme="4" tint="0.59996337778862885"/>
      </top>
      <bottom/>
      <diagonal/>
    </border>
    <border>
      <left style="thick">
        <color theme="4" tint="-0.24994659260841701"/>
      </left>
      <right style="thick">
        <color theme="4" tint="-0.24994659260841701"/>
      </right>
      <top/>
      <bottom style="thick">
        <color theme="4" tint="0.59996337778862885"/>
      </bottom>
      <diagonal/>
    </border>
    <border>
      <left style="thick">
        <color theme="4" tint="-0.24994659260841701"/>
      </left>
      <right style="thick">
        <color theme="4" tint="-0.24994659260841701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ck">
        <color theme="4" tint="0.499984740745262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6">
    <xf numFmtId="0" fontId="0" fillId="0" borderId="0"/>
    <xf numFmtId="44" fontId="1" fillId="0" borderId="0" applyFont="0" applyFill="0" applyBorder="0" applyAlignment="0" applyProtection="0"/>
    <xf numFmtId="0" fontId="2" fillId="0" borderId="1" applyNumberFormat="0" applyFill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4" fillId="0" borderId="0" applyNumberFormat="0" applyFill="0" applyBorder="0" applyAlignment="0" applyProtection="0"/>
  </cellStyleXfs>
  <cellXfs count="45">
    <xf numFmtId="0" fontId="0" fillId="0" borderId="0" xfId="0"/>
    <xf numFmtId="0" fontId="2" fillId="0" borderId="1" xfId="2"/>
    <xf numFmtId="0" fontId="0" fillId="0" borderId="4" xfId="0" applyBorder="1"/>
    <xf numFmtId="0" fontId="0" fillId="0" borderId="5" xfId="0" applyBorder="1"/>
    <xf numFmtId="0" fontId="5" fillId="0" borderId="6" xfId="3" applyFont="1" applyBorder="1"/>
    <xf numFmtId="0" fontId="4" fillId="0" borderId="7" xfId="4" applyBorder="1"/>
    <xf numFmtId="0" fontId="0" fillId="0" borderId="8" xfId="0" applyBorder="1"/>
    <xf numFmtId="0" fontId="0" fillId="0" borderId="10" xfId="0" applyBorder="1"/>
    <xf numFmtId="44" fontId="0" fillId="0" borderId="10" xfId="1" applyFont="1" applyBorder="1"/>
    <xf numFmtId="164" fontId="0" fillId="0" borderId="10" xfId="1" applyNumberFormat="1" applyFont="1" applyBorder="1"/>
    <xf numFmtId="0" fontId="0" fillId="0" borderId="9" xfId="0" applyBorder="1"/>
    <xf numFmtId="164" fontId="0" fillId="0" borderId="9" xfId="1" applyNumberFormat="1" applyFont="1" applyBorder="1"/>
    <xf numFmtId="10" fontId="0" fillId="0" borderId="0" xfId="0" applyNumberFormat="1"/>
    <xf numFmtId="0" fontId="0" fillId="2" borderId="11" xfId="0" applyFill="1" applyBorder="1"/>
    <xf numFmtId="44" fontId="0" fillId="0" borderId="0" xfId="0" applyNumberFormat="1"/>
    <xf numFmtId="165" fontId="0" fillId="2" borderId="11" xfId="0" applyNumberFormat="1" applyFill="1" applyBorder="1"/>
    <xf numFmtId="0" fontId="6" fillId="0" borderId="9" xfId="0" applyFont="1" applyBorder="1" applyAlignment="1">
      <alignment horizontal="center"/>
    </xf>
    <xf numFmtId="166" fontId="0" fillId="0" borderId="0" xfId="0" applyNumberFormat="1"/>
    <xf numFmtId="0" fontId="6" fillId="0" borderId="0" xfId="0" applyFont="1"/>
    <xf numFmtId="0" fontId="3" fillId="0" borderId="2" xfId="3"/>
    <xf numFmtId="0" fontId="4" fillId="0" borderId="0" xfId="5"/>
    <xf numFmtId="44" fontId="0" fillId="0" borderId="0" xfId="1" applyFont="1"/>
    <xf numFmtId="167" fontId="0" fillId="0" borderId="0" xfId="1" applyNumberFormat="1" applyFont="1"/>
    <xf numFmtId="0" fontId="3" fillId="3" borderId="12" xfId="3" applyFill="1" applyBorder="1"/>
    <xf numFmtId="44" fontId="0" fillId="3" borderId="13" xfId="1" applyFont="1" applyFill="1" applyBorder="1"/>
    <xf numFmtId="0" fontId="6" fillId="3" borderId="14" xfId="0" applyFont="1" applyFill="1" applyBorder="1"/>
    <xf numFmtId="44" fontId="0" fillId="3" borderId="15" xfId="1" applyFont="1" applyFill="1" applyBorder="1"/>
    <xf numFmtId="0" fontId="0" fillId="3" borderId="14" xfId="0" applyFill="1" applyBorder="1"/>
    <xf numFmtId="0" fontId="0" fillId="3" borderId="16" xfId="0" applyFill="1" applyBorder="1"/>
    <xf numFmtId="44" fontId="0" fillId="3" borderId="17" xfId="1" applyFont="1" applyFill="1" applyBorder="1"/>
    <xf numFmtId="0" fontId="3" fillId="4" borderId="12" xfId="3" applyFill="1" applyBorder="1"/>
    <xf numFmtId="44" fontId="0" fillId="4" borderId="13" xfId="1" applyFont="1" applyFill="1" applyBorder="1"/>
    <xf numFmtId="0" fontId="0" fillId="4" borderId="14" xfId="0" applyFill="1" applyBorder="1"/>
    <xf numFmtId="44" fontId="0" fillId="4" borderId="15" xfId="1" applyFont="1" applyFill="1" applyBorder="1"/>
    <xf numFmtId="0" fontId="0" fillId="4" borderId="16" xfId="0" applyFill="1" applyBorder="1"/>
    <xf numFmtId="44" fontId="0" fillId="4" borderId="17" xfId="1" applyFont="1" applyFill="1" applyBorder="1"/>
    <xf numFmtId="0" fontId="3" fillId="5" borderId="12" xfId="3" applyFill="1" applyBorder="1"/>
    <xf numFmtId="44" fontId="0" fillId="5" borderId="13" xfId="1" applyFont="1" applyFill="1" applyBorder="1"/>
    <xf numFmtId="0" fontId="0" fillId="5" borderId="14" xfId="0" applyFill="1" applyBorder="1"/>
    <xf numFmtId="44" fontId="0" fillId="5" borderId="15" xfId="1" applyFont="1" applyFill="1" applyBorder="1"/>
    <xf numFmtId="0" fontId="0" fillId="5" borderId="16" xfId="0" applyFill="1" applyBorder="1"/>
    <xf numFmtId="44" fontId="0" fillId="5" borderId="17" xfId="1" applyFont="1" applyFill="1" applyBorder="1"/>
    <xf numFmtId="0" fontId="7" fillId="0" borderId="0" xfId="0" applyFont="1"/>
    <xf numFmtId="3" fontId="8" fillId="0" borderId="0" xfId="0" applyNumberFormat="1" applyFont="1"/>
    <xf numFmtId="44" fontId="0" fillId="0" borderId="0" xfId="1" applyFont="1" applyAlignment="1">
      <alignment horizontal="right"/>
    </xf>
  </cellXfs>
  <cellStyles count="6">
    <cellStyle name="Kop 1" xfId="2" builtinId="16"/>
    <cellStyle name="Kop 2" xfId="3" builtinId="17"/>
    <cellStyle name="Kop 3" xfId="4" builtinId="18"/>
    <cellStyle name="Kop 4" xfId="5" builtinId="19"/>
    <cellStyle name="Standaard" xfId="0" builtinId="0"/>
    <cellStyle name="Valuta" xfId="1" builtinId="4"/>
  </cellStyles>
  <dxfs count="4">
    <dxf>
      <numFmt numFmtId="166" formatCode="_ &quot;€&quot;\ * #,##0_ ;_ &quot;€&quot;\ * \-#,##0_ ;_ &quot;€&quot;\ * &quot;-&quot;????_ ;_ @_ 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numFmt numFmtId="166" formatCode="_ &quot;€&quot;\ * #,##0_ ;_ &quot;€&quot;\ * \-#,##0_ ;_ &quot;€&quot;\ * &quot;-&quot;????_ ;_ @_ 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24F9394E-1316-44FE-BE3F-54A873AD7AA6}" name="Tabel1" displayName="Tabel1" ref="G14:I21" headerRowCount="0" totalsRowShown="0">
  <tableColumns count="3">
    <tableColumn id="1" xr3:uid="{2D8AC8EC-326F-43BF-9CDF-0116BEAF21DF}" name="Kolom1"/>
    <tableColumn id="2" xr3:uid="{2A8B70C2-D8BD-4A54-B6FF-B500E9D1C7CB}" name="Kolom2" headerRowDxfId="3" dataDxfId="2"/>
    <tableColumn id="3" xr3:uid="{437C0857-19C5-4916-BBF6-1F4778D22147}" name="Kolom3" headerRowDxfId="1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103EE2-C836-4FDF-B27A-1FB4F706E966}">
  <dimension ref="B2:I34"/>
  <sheetViews>
    <sheetView workbookViewId="0">
      <selection activeCell="D15" sqref="D15"/>
    </sheetView>
  </sheetViews>
  <sheetFormatPr defaultRowHeight="14.4" x14ac:dyDescent="0.3"/>
  <cols>
    <col min="2" max="2" width="52.33203125" customWidth="1"/>
    <col min="3" max="3" width="13.88671875" customWidth="1"/>
    <col min="4" max="4" width="14.109375" customWidth="1"/>
    <col min="5" max="6" width="10.44140625" bestFit="1" customWidth="1"/>
    <col min="7" max="7" width="32.6640625" customWidth="1"/>
    <col min="8" max="9" width="10.33203125" customWidth="1"/>
  </cols>
  <sheetData>
    <row r="2" spans="2:9" ht="20.399999999999999" thickBot="1" x14ac:dyDescent="0.45">
      <c r="B2" s="1" t="s">
        <v>29</v>
      </c>
    </row>
    <row r="3" spans="2:9" ht="15.6" thickTop="1" thickBot="1" x14ac:dyDescent="0.35"/>
    <row r="4" spans="2:9" ht="15" thickBot="1" x14ac:dyDescent="0.35">
      <c r="B4" s="13" t="s">
        <v>9</v>
      </c>
      <c r="C4" s="15">
        <v>5.5E-2</v>
      </c>
      <c r="D4" s="15">
        <v>5.8000000000000003E-2</v>
      </c>
    </row>
    <row r="5" spans="2:9" x14ac:dyDescent="0.3">
      <c r="C5" s="12"/>
    </row>
    <row r="6" spans="2:9" ht="15" thickBot="1" x14ac:dyDescent="0.35">
      <c r="B6" s="2"/>
      <c r="C6" s="16" t="s">
        <v>16</v>
      </c>
      <c r="D6" s="16" t="s">
        <v>17</v>
      </c>
    </row>
    <row r="7" spans="2:9" ht="18.600000000000001" thickTop="1" thickBot="1" x14ac:dyDescent="0.4">
      <c r="B7" s="4" t="s">
        <v>19</v>
      </c>
      <c r="C7" s="6"/>
      <c r="D7" s="6"/>
    </row>
    <row r="8" spans="2:9" ht="15" thickTop="1" x14ac:dyDescent="0.3">
      <c r="B8" s="3"/>
      <c r="C8" s="7"/>
      <c r="D8" s="7"/>
    </row>
    <row r="9" spans="2:9" ht="15" thickBot="1" x14ac:dyDescent="0.35">
      <c r="B9" s="5" t="s">
        <v>24</v>
      </c>
      <c r="C9" s="7"/>
      <c r="D9" s="7"/>
    </row>
    <row r="10" spans="2:9" x14ac:dyDescent="0.3">
      <c r="B10" s="3" t="s">
        <v>1</v>
      </c>
      <c r="C10" s="8">
        <v>942</v>
      </c>
      <c r="D10" s="8">
        <v>1002</v>
      </c>
    </row>
    <row r="11" spans="2:9" ht="18" thickBot="1" x14ac:dyDescent="0.4">
      <c r="B11" s="3" t="s">
        <v>2</v>
      </c>
      <c r="C11" s="8">
        <v>1413</v>
      </c>
      <c r="D11" s="8">
        <v>1503</v>
      </c>
      <c r="G11" s="19" t="s">
        <v>10</v>
      </c>
    </row>
    <row r="12" spans="2:9" ht="15" thickTop="1" x14ac:dyDescent="0.3">
      <c r="B12" s="3" t="s">
        <v>3</v>
      </c>
      <c r="C12" s="8">
        <v>1884</v>
      </c>
      <c r="D12" s="8">
        <v>2004</v>
      </c>
    </row>
    <row r="13" spans="2:9" x14ac:dyDescent="0.3">
      <c r="B13" s="3" t="s">
        <v>5</v>
      </c>
      <c r="C13" s="9">
        <v>2.53E-2</v>
      </c>
      <c r="D13" s="9">
        <v>2.69E-2</v>
      </c>
    </row>
    <row r="14" spans="2:9" x14ac:dyDescent="0.3">
      <c r="B14" s="3"/>
      <c r="C14" s="7"/>
      <c r="D14" s="7"/>
      <c r="H14" s="18">
        <v>2023</v>
      </c>
      <c r="I14" s="18">
        <v>2024</v>
      </c>
    </row>
    <row r="15" spans="2:9" ht="15" thickBot="1" x14ac:dyDescent="0.35">
      <c r="B15" s="5" t="s">
        <v>6</v>
      </c>
      <c r="C15" s="7"/>
      <c r="D15" s="7"/>
      <c r="G15" s="20" t="s">
        <v>0</v>
      </c>
    </row>
    <row r="16" spans="2:9" x14ac:dyDescent="0.3">
      <c r="B16" s="3" t="s">
        <v>1</v>
      </c>
      <c r="C16" s="8">
        <v>2832</v>
      </c>
      <c r="D16" s="8">
        <v>3013</v>
      </c>
      <c r="E16" s="14"/>
      <c r="F16" s="14"/>
      <c r="G16" t="s">
        <v>4</v>
      </c>
      <c r="H16" s="17">
        <f>+C10+C13*50000</f>
        <v>2207</v>
      </c>
      <c r="I16" s="17">
        <f>+D10+D13*50000</f>
        <v>2347</v>
      </c>
    </row>
    <row r="17" spans="2:9" x14ac:dyDescent="0.3">
      <c r="B17" s="3" t="s">
        <v>2</v>
      </c>
      <c r="C17" s="8">
        <v>4248</v>
      </c>
      <c r="D17" s="8">
        <v>4519.5</v>
      </c>
      <c r="G17" t="s">
        <v>11</v>
      </c>
      <c r="H17" s="17">
        <f>+C16+C19*50000</f>
        <v>5362</v>
      </c>
      <c r="I17" s="17">
        <f>+D16+D19*50000</f>
        <v>5703</v>
      </c>
    </row>
    <row r="18" spans="2:9" x14ac:dyDescent="0.3">
      <c r="B18" s="3" t="s">
        <v>3</v>
      </c>
      <c r="C18" s="8">
        <v>5664</v>
      </c>
      <c r="D18" s="8">
        <v>6026</v>
      </c>
      <c r="H18" s="17"/>
      <c r="I18" s="17"/>
    </row>
    <row r="19" spans="2:9" x14ac:dyDescent="0.3">
      <c r="B19" s="3" t="s">
        <v>5</v>
      </c>
      <c r="C19" s="9">
        <v>5.0599999999999999E-2</v>
      </c>
      <c r="D19" s="9">
        <v>5.3800000000000001E-2</v>
      </c>
      <c r="G19" s="20" t="s">
        <v>7</v>
      </c>
      <c r="H19" s="17">
        <f>+C23+C26*50000</f>
        <v>2813</v>
      </c>
      <c r="I19" s="17">
        <f>+D23+D26*50000</f>
        <v>2992</v>
      </c>
    </row>
    <row r="20" spans="2:9" ht="15" thickBot="1" x14ac:dyDescent="0.35">
      <c r="B20" s="2"/>
      <c r="C20" s="10"/>
      <c r="D20" s="10"/>
      <c r="H20" s="17"/>
      <c r="I20" s="17"/>
    </row>
    <row r="21" spans="2:9" ht="18.600000000000001" thickTop="1" thickBot="1" x14ac:dyDescent="0.4">
      <c r="B21" s="4" t="s">
        <v>7</v>
      </c>
      <c r="C21" s="6"/>
      <c r="D21" s="6"/>
      <c r="G21" s="20" t="s">
        <v>8</v>
      </c>
      <c r="H21" s="17">
        <f>+C30+C33*50000</f>
        <v>2753</v>
      </c>
      <c r="I21" s="17">
        <f>+D30+D33*50000</f>
        <v>2927</v>
      </c>
    </row>
    <row r="22" spans="2:9" ht="15" thickTop="1" x14ac:dyDescent="0.3">
      <c r="B22" s="3"/>
      <c r="C22" s="7"/>
      <c r="D22" s="7"/>
    </row>
    <row r="23" spans="2:9" x14ac:dyDescent="0.3">
      <c r="B23" s="3" t="s">
        <v>1</v>
      </c>
      <c r="C23" s="8">
        <v>1628</v>
      </c>
      <c r="D23" s="8">
        <v>1732</v>
      </c>
    </row>
    <row r="24" spans="2:9" x14ac:dyDescent="0.3">
      <c r="B24" s="3" t="s">
        <v>2</v>
      </c>
      <c r="C24" s="8">
        <v>2442</v>
      </c>
      <c r="D24" s="8">
        <v>2598</v>
      </c>
    </row>
    <row r="25" spans="2:9" x14ac:dyDescent="0.3">
      <c r="B25" s="3" t="s">
        <v>3</v>
      </c>
      <c r="C25" s="8">
        <v>3256</v>
      </c>
      <c r="D25" s="8">
        <v>3464</v>
      </c>
    </row>
    <row r="26" spans="2:9" x14ac:dyDescent="0.3">
      <c r="B26" s="3" t="s">
        <v>5</v>
      </c>
      <c r="C26" s="9">
        <v>2.3699999999999999E-2</v>
      </c>
      <c r="D26" s="9">
        <v>2.52E-2</v>
      </c>
    </row>
    <row r="27" spans="2:9" ht="15" thickBot="1" x14ac:dyDescent="0.35">
      <c r="B27" s="2"/>
      <c r="C27" s="10"/>
      <c r="D27" s="10"/>
    </row>
    <row r="28" spans="2:9" ht="18.600000000000001" thickTop="1" thickBot="1" x14ac:dyDescent="0.4">
      <c r="B28" s="4" t="s">
        <v>21</v>
      </c>
      <c r="C28" s="6"/>
      <c r="D28" s="6"/>
    </row>
    <row r="29" spans="2:9" ht="15" thickTop="1" x14ac:dyDescent="0.3">
      <c r="B29" s="3"/>
      <c r="C29" s="7"/>
      <c r="D29" s="7"/>
    </row>
    <row r="30" spans="2:9" x14ac:dyDescent="0.3">
      <c r="B30" s="3" t="s">
        <v>1</v>
      </c>
      <c r="C30" s="8">
        <v>1628</v>
      </c>
      <c r="D30" s="8">
        <v>1732</v>
      </c>
    </row>
    <row r="31" spans="2:9" x14ac:dyDescent="0.3">
      <c r="B31" s="3" t="s">
        <v>2</v>
      </c>
      <c r="C31" s="8">
        <v>2442</v>
      </c>
      <c r="D31" s="8">
        <v>2598</v>
      </c>
    </row>
    <row r="32" spans="2:9" x14ac:dyDescent="0.3">
      <c r="B32" s="3" t="s">
        <v>3</v>
      </c>
      <c r="C32" s="8">
        <v>3256</v>
      </c>
      <c r="D32" s="8">
        <v>3464</v>
      </c>
    </row>
    <row r="33" spans="2:4" ht="15" thickBot="1" x14ac:dyDescent="0.35">
      <c r="B33" s="2" t="s">
        <v>5</v>
      </c>
      <c r="C33" s="11">
        <v>2.2499999999999999E-2</v>
      </c>
      <c r="D33" s="11">
        <v>2.3900000000000001E-2</v>
      </c>
    </row>
    <row r="34" spans="2:4" ht="15" thickTop="1" x14ac:dyDescent="0.3"/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CF651A-3695-41A9-B0F1-57D3494D0FEB}">
  <dimension ref="A1:D31"/>
  <sheetViews>
    <sheetView tabSelected="1" workbookViewId="0">
      <selection activeCell="K17" sqref="K17"/>
    </sheetView>
  </sheetViews>
  <sheetFormatPr defaultRowHeight="14.4" x14ac:dyDescent="0.3"/>
  <cols>
    <col min="1" max="1" width="47.6640625" customWidth="1"/>
    <col min="2" max="2" width="18.44140625" style="21" customWidth="1"/>
    <col min="4" max="4" width="10.33203125" bestFit="1" customWidth="1"/>
  </cols>
  <sheetData>
    <row r="1" spans="1:3" ht="20.399999999999999" thickBot="1" x14ac:dyDescent="0.45">
      <c r="A1" s="1" t="s">
        <v>30</v>
      </c>
    </row>
    <row r="2" spans="1:3" ht="15" thickTop="1" x14ac:dyDescent="0.3"/>
    <row r="3" spans="1:3" x14ac:dyDescent="0.3">
      <c r="A3" t="s">
        <v>12</v>
      </c>
      <c r="B3" s="44" t="s">
        <v>26</v>
      </c>
      <c r="C3" s="42" t="s">
        <v>18</v>
      </c>
    </row>
    <row r="4" spans="1:3" x14ac:dyDescent="0.3">
      <c r="A4" t="s">
        <v>22</v>
      </c>
      <c r="B4" s="43">
        <v>50000</v>
      </c>
      <c r="C4" s="42" t="s">
        <v>25</v>
      </c>
    </row>
    <row r="5" spans="1:3" x14ac:dyDescent="0.3">
      <c r="A5" t="s">
        <v>23</v>
      </c>
      <c r="B5" s="22">
        <v>1</v>
      </c>
      <c r="C5" s="42" t="s">
        <v>20</v>
      </c>
    </row>
    <row r="6" spans="1:3" ht="15" thickBot="1" x14ac:dyDescent="0.35"/>
    <row r="7" spans="1:3" ht="18" thickBot="1" x14ac:dyDescent="0.4">
      <c r="A7" s="23" t="s">
        <v>19</v>
      </c>
      <c r="B7" s="24"/>
    </row>
    <row r="8" spans="1:3" ht="15" thickTop="1" x14ac:dyDescent="0.3">
      <c r="A8" s="25" t="s">
        <v>24</v>
      </c>
      <c r="B8" s="26"/>
    </row>
    <row r="9" spans="1:3" x14ac:dyDescent="0.3">
      <c r="A9" s="27" t="s">
        <v>13</v>
      </c>
      <c r="B9" s="26">
        <v>1002</v>
      </c>
    </row>
    <row r="10" spans="1:3" x14ac:dyDescent="0.3">
      <c r="A10" s="27" t="s">
        <v>14</v>
      </c>
      <c r="B10" s="26">
        <f>+B4*Prijzen!D13</f>
        <v>1345</v>
      </c>
    </row>
    <row r="11" spans="1:3" x14ac:dyDescent="0.3">
      <c r="A11" s="27" t="s">
        <v>15</v>
      </c>
      <c r="B11" s="26">
        <f>+B9+B10</f>
        <v>2347</v>
      </c>
    </row>
    <row r="12" spans="1:3" x14ac:dyDescent="0.3">
      <c r="A12" s="27"/>
      <c r="B12" s="26"/>
    </row>
    <row r="13" spans="1:3" x14ac:dyDescent="0.3">
      <c r="A13" s="25" t="s">
        <v>6</v>
      </c>
      <c r="B13" s="26"/>
    </row>
    <row r="14" spans="1:3" x14ac:dyDescent="0.3">
      <c r="A14" s="27" t="s">
        <v>13</v>
      </c>
      <c r="B14" s="26">
        <f>+Prijzen!D16</f>
        <v>3013</v>
      </c>
    </row>
    <row r="15" spans="1:3" x14ac:dyDescent="0.3">
      <c r="A15" s="27" t="s">
        <v>14</v>
      </c>
      <c r="B15" s="26">
        <f>+B4*Prijzen!D19</f>
        <v>2690</v>
      </c>
    </row>
    <row r="16" spans="1:3" ht="15" thickBot="1" x14ac:dyDescent="0.35">
      <c r="A16" s="28" t="s">
        <v>15</v>
      </c>
      <c r="B16" s="29">
        <f>+B14+B15</f>
        <v>5703</v>
      </c>
    </row>
    <row r="17" spans="1:4" ht="15" thickBot="1" x14ac:dyDescent="0.35"/>
    <row r="18" spans="1:4" ht="18" thickBot="1" x14ac:dyDescent="0.4">
      <c r="A18" s="30" t="s">
        <v>7</v>
      </c>
      <c r="B18" s="31"/>
    </row>
    <row r="19" spans="1:4" ht="15" thickTop="1" x14ac:dyDescent="0.3">
      <c r="A19" s="32" t="s">
        <v>13</v>
      </c>
      <c r="B19" s="33">
        <f>IF($B$5=1,+Prijzen!D23,IF($B$5=2,+Prijzen!D23*1.5,+Prijzen!D23*2))</f>
        <v>1732</v>
      </c>
    </row>
    <row r="20" spans="1:4" x14ac:dyDescent="0.3">
      <c r="A20" s="32" t="s">
        <v>14</v>
      </c>
      <c r="B20" s="33">
        <f>+B4*Prijzen!D26</f>
        <v>1260</v>
      </c>
    </row>
    <row r="21" spans="1:4" ht="15" thickBot="1" x14ac:dyDescent="0.35">
      <c r="A21" s="34" t="s">
        <v>15</v>
      </c>
      <c r="B21" s="35">
        <f>+B19+B20</f>
        <v>2992</v>
      </c>
    </row>
    <row r="22" spans="1:4" ht="15" thickBot="1" x14ac:dyDescent="0.35"/>
    <row r="23" spans="1:4" ht="18" thickBot="1" x14ac:dyDescent="0.4">
      <c r="A23" s="36" t="s">
        <v>21</v>
      </c>
      <c r="B23" s="37"/>
    </row>
    <row r="24" spans="1:4" ht="15" thickTop="1" x14ac:dyDescent="0.3">
      <c r="A24" s="38" t="s">
        <v>13</v>
      </c>
      <c r="B24" s="39">
        <f>IF($B$5=1,+Prijzen!D30,IF($B$5=2,+Prijzen!D30*1.5,+Prijzen!D30*2))</f>
        <v>1732</v>
      </c>
    </row>
    <row r="25" spans="1:4" x14ac:dyDescent="0.3">
      <c r="A25" s="38" t="s">
        <v>14</v>
      </c>
      <c r="B25" s="39">
        <f>+Prijzen!D33*Berekening!B4</f>
        <v>1195</v>
      </c>
    </row>
    <row r="26" spans="1:4" ht="15" thickBot="1" x14ac:dyDescent="0.35">
      <c r="A26" s="40" t="s">
        <v>15</v>
      </c>
      <c r="B26" s="41">
        <f>+B24+B25</f>
        <v>2927</v>
      </c>
      <c r="D26" s="14"/>
    </row>
    <row r="29" spans="1:4" x14ac:dyDescent="0.3">
      <c r="A29" t="s">
        <v>28</v>
      </c>
    </row>
    <row r="31" spans="1:4" x14ac:dyDescent="0.3">
      <c r="A31" t="s">
        <v>27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humbnail xmlns="9eb50844-88e8-48c1-a2ec-b40bfad4ab69" xsi:nil="true"/>
    <TaxCatchAll xmlns="553d6551-3fe9-4b12-b072-57f48b83e746" xsi:nil="true"/>
    <lcf76f155ced4ddcb4097134ff3c332f xmlns="9eb50844-88e8-48c1-a2ec-b40bfad4ab69">
      <Terms xmlns="http://schemas.microsoft.com/office/infopath/2007/PartnerControls"/>
    </lcf76f155ced4ddcb4097134ff3c332f>
    <Test xmlns="9eb50844-88e8-48c1-a2ec-b40bfad4ab69">true</Test>
    <Werkgebied xmlns="9eb50844-88e8-48c1-a2ec-b40bfad4ab69" xsi:nil="true"/>
    <Leverancier xmlns="9eb50844-88e8-48c1-a2ec-b40bfad4ab69" xsi:nil="true"/>
    <Documenttype xmlns="9eb50844-88e8-48c1-a2ec-b40bfad4ab69" xsi:nil="true"/>
    <Product xmlns="9eb50844-88e8-48c1-a2ec-b40bfad4ab69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6B07CD40104D5418B803F0FF8A4B261" ma:contentTypeVersion="25" ma:contentTypeDescription="Create a new document." ma:contentTypeScope="" ma:versionID="18b8bb0fbf4c9b9432f1f9f0c37bbaf0">
  <xsd:schema xmlns:xsd="http://www.w3.org/2001/XMLSchema" xmlns:xs="http://www.w3.org/2001/XMLSchema" xmlns:p="http://schemas.microsoft.com/office/2006/metadata/properties" xmlns:ns2="553d6551-3fe9-4b12-b072-57f48b83e746" xmlns:ns3="9eb50844-88e8-48c1-a2ec-b40bfad4ab69" targetNamespace="http://schemas.microsoft.com/office/2006/metadata/properties" ma:root="true" ma:fieldsID="9b928aeff9e184a72ad3087fb5ef6069" ns2:_="" ns3:_="">
    <xsd:import namespace="553d6551-3fe9-4b12-b072-57f48b83e746"/>
    <xsd:import namespace="9eb50844-88e8-48c1-a2ec-b40bfad4ab69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Location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Thumbnail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  <xsd:element ref="ns3:Werkgebied" minOccurs="0"/>
                <xsd:element ref="ns3:Product" minOccurs="0"/>
                <xsd:element ref="ns3:Leverancier" minOccurs="0"/>
                <xsd:element ref="ns3:Documenttype" minOccurs="0"/>
                <xsd:element ref="ns3:Test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53d6551-3fe9-4b12-b072-57f48b83e746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32b551e2-e2e5-418a-bd52-efbf9aaadb76}" ma:internalName="TaxCatchAll" ma:showField="CatchAllData" ma:web="553d6551-3fe9-4b12-b072-57f48b83e74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b50844-88e8-48c1-a2ec-b40bfad4ab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Thumbnail" ma:index="21" nillable="true" ma:displayName="Thumbnail" ma:format="Dropdown" ma:internalName="Thumbnail">
      <xsd:simpleType>
        <xsd:restriction base="dms:Text">
          <xsd:maxLength value="255"/>
        </xsd:restriction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59492877-ca43-4f69-b229-2481f3c0371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5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Werkgebied" ma:index="27" nillable="true" ma:displayName="Werkgebied" ma:format="Dropdown" ma:internalName="Werkgebied">
      <xsd:simpleType>
        <xsd:restriction base="dms:Choice">
          <xsd:enumeration value="Beheer"/>
          <xsd:enumeration value="Beleid"/>
          <xsd:enumeration value="Projecten"/>
          <xsd:enumeration value="Overig"/>
        </xsd:restriction>
      </xsd:simpleType>
    </xsd:element>
    <xsd:element name="Product" ma:index="28" nillable="true" ma:displayName="Product" ma:format="Dropdown" ma:internalName="Product">
      <xsd:simpleType>
        <xsd:restriction base="dms:Choice">
          <xsd:enumeration value="Werkplek"/>
          <xsd:enumeration value="Profit"/>
          <xsd:enumeration value="Domeinregistratie"/>
          <xsd:enumeration value="Projecttool"/>
          <xsd:enumeration value="BM"/>
          <xsd:enumeration value="BUR"/>
          <xsd:enumeration value="ISD"/>
          <xsd:enumeration value="KIC"/>
          <xsd:enumeration value="E-learning"/>
          <xsd:enumeration value="OLO"/>
          <xsd:enumeration value="Sharepoint"/>
          <xsd:enumeration value="Mailingservice"/>
          <xsd:enumeration value="Telefonie"/>
          <xsd:enumeration value="Website"/>
          <xsd:enumeration value="Pentest"/>
          <xsd:enumeration value="Teams"/>
          <xsd:enumeration value="Keuze 17"/>
        </xsd:restriction>
      </xsd:simpleType>
    </xsd:element>
    <xsd:element name="Leverancier" ma:index="29" nillable="true" ma:displayName="Leverancier" ma:format="Dropdown" ma:internalName="Leverancier">
      <xsd:simpleType>
        <xsd:restriction base="dms:Choice">
          <xsd:enumeration value="24x7"/>
          <xsd:enumeration value="AFAS"/>
          <xsd:enumeration value="Argeweb"/>
          <xsd:enumeration value="Asana"/>
          <xsd:enumeration value="Bluefield"/>
          <xsd:enumeration value="Lost Lemon"/>
          <xsd:enumeration value="Seneca"/>
          <xsd:enumeration value="Navara"/>
          <xsd:enumeration value="Moodle"/>
          <xsd:enumeration value="ANewSpring"/>
          <xsd:enumeration value="Learndash"/>
          <xsd:enumeration value="Combell"/>
          <xsd:enumeration value="Savvii"/>
          <xsd:enumeration value="Spotler"/>
          <xsd:enumeration value="sTN"/>
          <xsd:enumeration value="Teleservice"/>
          <xsd:enumeration value="Zetacom"/>
          <xsd:enumeration value="Totara"/>
          <xsd:enumeration value="NFIR"/>
          <xsd:enumeration value="Cranium"/>
          <xsd:enumeration value="Brandcompliance"/>
          <xsd:enumeration value="Totta"/>
          <xsd:enumeration value="DIJ Digital"/>
          <xsd:enumeration value="Solid Digital"/>
          <xsd:enumeration value="Keuze 25"/>
        </xsd:restriction>
      </xsd:simpleType>
    </xsd:element>
    <xsd:element name="Documenttype" ma:index="30" nillable="true" ma:displayName="Documenttype" ma:description="Type documenten die je kunt kiezen" ma:format="Dropdown" ma:internalName="Documenttype">
      <xsd:simpleType>
        <xsd:restriction base="dms:Choice">
          <xsd:enumeration value="SLA"/>
          <xsd:enumeration value="Offerte"/>
          <xsd:enumeration value="Verwerkersovereenkomst"/>
          <xsd:enumeration value="Algemene voorwaarden"/>
          <xsd:enumeration value="Verslag"/>
          <xsd:enumeration value="Checklist"/>
          <xsd:enumeration value="Administratie"/>
          <xsd:enumeration value="Handleiding"/>
          <xsd:enumeration value="Notitie"/>
          <xsd:enumeration value="Email"/>
          <xsd:enumeration value="Contract"/>
        </xsd:restriction>
      </xsd:simpleType>
    </xsd:element>
    <xsd:element name="Test" ma:index="31" nillable="true" ma:displayName="Test" ma:default="1" ma:format="Dropdown" ma:internalName="Test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B610142-0D4E-41C4-82D6-8F56CF604DFC}">
  <ds:schemaRefs>
    <ds:schemaRef ds:uri="http://schemas.microsoft.com/office/2006/metadata/properties"/>
    <ds:schemaRef ds:uri="http://purl.org/dc/elements/1.1/"/>
    <ds:schemaRef ds:uri="553d6551-3fe9-4b12-b072-57f48b83e746"/>
    <ds:schemaRef ds:uri="http://schemas.microsoft.com/office/2006/documentManagement/types"/>
    <ds:schemaRef ds:uri="http://schemas.openxmlformats.org/package/2006/metadata/core-properties"/>
    <ds:schemaRef ds:uri="http://www.w3.org/XML/1998/namespace"/>
    <ds:schemaRef ds:uri="http://purl.org/dc/dcmitype/"/>
    <ds:schemaRef ds:uri="http://schemas.microsoft.com/office/infopath/2007/PartnerControls"/>
    <ds:schemaRef ds:uri="9eb50844-88e8-48c1-a2ec-b40bfad4ab69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41341175-95DA-46F6-84C6-CFF8122BF7E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53d6551-3fe9-4b12-b072-57f48b83e746"/>
    <ds:schemaRef ds:uri="9eb50844-88e8-48c1-a2ec-b40bfad4ab6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F995110-E1C0-4475-B49C-4714B52D38B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2</vt:i4>
      </vt:variant>
    </vt:vector>
  </HeadingPairs>
  <TitlesOfParts>
    <vt:vector size="2" baseType="lpstr">
      <vt:lpstr>Prijzen</vt:lpstr>
      <vt:lpstr>Berekening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Tijmen Zentveld | Stimulansz</dc:creator>
  <cp:lastModifiedBy>Divosa</cp:lastModifiedBy>
  <dcterms:created xsi:type="dcterms:W3CDTF">2020-09-17T11:18:20Z</dcterms:created>
  <dcterms:modified xsi:type="dcterms:W3CDTF">2024-12-10T07:11:53Z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0x010100C6B07CD40104D5418B803F0FF8A4B261</vt:lpwstr>
  </property>
  <property fmtid="{D5CDD505-2E9C-101B-9397-08002B2CF9AE}" pid="3" name="MediaServiceImageTags">
    <vt:lpwstr/>
  </property>
</Properties>
</file>